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25" windowWidth="18510" windowHeight="9375" activeTab="0"/>
  </bookViews>
  <sheets>
    <sheet name="AM" sheetId="1" r:id="rId1"/>
    <sheet name="CH1" sheetId="2" r:id="rId2"/>
    <sheet name="CH2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<sst xmlns="http://schemas.openxmlformats.org/spreadsheetml/2006/main" count="57" uniqueCount="48">
  <si>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&gt;</t>
  </si>
  <si>
    <t>E</t>
  </si>
  <si>
    <t>ml</t>
  </si>
  <si>
    <t>+</t>
  </si>
  <si>
    <t>T H E  A L K Y L A T E  M E T H O D E</t>
  </si>
  <si>
    <t>Equipment:</t>
  </si>
  <si>
    <t>10 ml measuring cylinder</t>
  </si>
  <si>
    <t>One 5 ml pipette (plus pipette filler)</t>
  </si>
  <si>
    <t>Alkylate petrol (Aspen Fuel)</t>
  </si>
  <si>
    <t>Ordinary tap water</t>
  </si>
  <si>
    <t>E% = factor × (20 × WEV - 40)     [weight percent]</t>
  </si>
  <si>
    <t>WEV = Water and Ethanol Volume (milliliter)</t>
  </si>
  <si>
    <t>Procedure:</t>
  </si>
  <si>
    <r>
      <t xml:space="preserve">Fill the pipette with 2.0 ml of </t>
    </r>
    <r>
      <rPr>
        <b/>
        <u val="single"/>
        <sz val="11"/>
        <rFont val="Arial"/>
        <family val="2"/>
      </rPr>
      <t>water</t>
    </r>
    <r>
      <rPr>
        <b/>
        <sz val="11"/>
        <rFont val="Arial"/>
        <family val="2"/>
      </rPr>
      <t xml:space="preserve"> and transfer it to the cylinder</t>
    </r>
  </si>
  <si>
    <r>
      <t xml:space="preserve">Fill the pipette with 5.0 ml of </t>
    </r>
    <r>
      <rPr>
        <b/>
        <u val="single"/>
        <sz val="11"/>
        <rFont val="Arial"/>
        <family val="2"/>
      </rPr>
      <t>alkylate petrol</t>
    </r>
    <r>
      <rPr>
        <b/>
        <sz val="11"/>
        <rFont val="Arial"/>
        <family val="2"/>
      </rPr>
      <t xml:space="preserve"> and transfer it to the cylinder</t>
    </r>
  </si>
  <si>
    <r>
      <t>Fill the pipette with 5.0 ml of</t>
    </r>
    <r>
      <rPr>
        <b/>
        <u val="single"/>
        <sz val="11"/>
        <rFont val="Arial"/>
        <family val="2"/>
      </rPr>
      <t xml:space="preserve"> fuel</t>
    </r>
    <r>
      <rPr>
        <b/>
        <sz val="11"/>
        <rFont val="Arial"/>
        <family val="2"/>
      </rPr>
      <t xml:space="preserve"> and transfer it to the cylinder</t>
    </r>
  </si>
  <si>
    <t>Grasp the measuring cylinder firmly and shake it for a few seconds.</t>
  </si>
  <si>
    <t>Seal the opening with your thumb. Press hard - nothing should leak out.</t>
  </si>
  <si>
    <t>Hold the cylinder vertically and slowly lighten your thumb from the opening.</t>
  </si>
  <si>
    <t>Wait half a minute and read the height of the water/ethanol level in milliliters.</t>
  </si>
  <si>
    <t>State WEV</t>
  </si>
  <si>
    <t>State E%</t>
  </si>
  <si>
    <t>The quantities of each component apply to all types of measurements.</t>
  </si>
  <si>
    <t>The quantities must be exact, hence the pipette.</t>
  </si>
  <si>
    <t>The amounts are 5 ml of alkylate petrol, 5 ml of fuel and 2 ml of water.</t>
  </si>
  <si>
    <t>High accuracy is required for a good measurement result.</t>
  </si>
  <si>
    <t>The formula above only applies if the quantities are correct!</t>
  </si>
  <si>
    <t>It only works for 10 ml cylinders! Larger cylinders have completely different properties.</t>
  </si>
  <si>
    <t xml:space="preserve">   Expect an error of ± 1% between E70 - E100.</t>
  </si>
  <si>
    <t xml:space="preserve">   Below 30% (E30) it is difficult to obtain a reliable value for the ethanol content.</t>
  </si>
  <si>
    <t xml:space="preserve">   The error can be estimated at ± 5% between E0 - E30. E10 can thus show E5 or E15.</t>
  </si>
  <si>
    <t>Factor:</t>
  </si>
  <si>
    <t>The factor must be chosen so that it corresponds to the correct E-percentage range.</t>
  </si>
  <si>
    <t>If the E-percentage for the fuel is unknown:</t>
  </si>
  <si>
    <t>Select the factor 1.25 (E50) and make a calculation. Then choose the right factor gradually.</t>
  </si>
  <si>
    <t>result shows. Continue adjusting E% until it assumes the same value as the result.</t>
  </si>
  <si>
    <t>E-number</t>
  </si>
  <si>
    <t>Factor</t>
  </si>
  <si>
    <t xml:space="preserve">   On the other hand is the Alkylate Method well suited for high ethanol contents.</t>
  </si>
  <si>
    <t>Specific to the Alkylate Method is that:</t>
  </si>
  <si>
    <t>In the Calculation Module: First test with E% = 50, then adjust E% to the value the</t>
  </si>
  <si>
    <t>Calculation Module:</t>
  </si>
  <si>
    <t>To determine the ethanol content in a gasoline type of fuel</t>
  </si>
  <si>
    <t>Volume</t>
  </si>
  <si>
    <t>volume</t>
  </si>
  <si>
    <t>factor</t>
  </si>
  <si>
    <t>The factor as a function of E percentage</t>
  </si>
  <si>
    <t>The volume as a function of E percentage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</si>
</sst>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%"/>
    <numFmt numFmtId="167" formatCode="0.0000"/>
    <numFmt numFmtId="168" formatCode="0.000%"/>
    <numFmt numFmtId="169" formatCode="0.000E+00"/>
  </numFmts>
  <fonts count="64">
    <font>
      <sz val="10"/>
      <name val="Arial"/>
      <family val="0"/>
    </font>
    <font>
      <b/>
      <i/>
      <sz val="10"/>
      <name val="Courier"/>
      <family val="3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i/>
      <sz val="9"/>
      <name val="Courier"/>
      <family val="3"/>
    </font>
    <font>
      <b/>
      <u val="single"/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i/>
      <sz val="11"/>
      <color indexed="56"/>
      <name val="Times New Roman"/>
      <family val="1"/>
    </font>
    <font>
      <b/>
      <u val="single"/>
      <sz val="11"/>
      <color indexed="60"/>
      <name val="Arial"/>
      <family val="2"/>
    </font>
    <font>
      <b/>
      <sz val="11"/>
      <color indexed="60"/>
      <name val="Arial"/>
      <family val="2"/>
    </font>
    <font>
      <b/>
      <u val="single"/>
      <sz val="18"/>
      <color indexed="56"/>
      <name val="Courier"/>
      <family val="3"/>
    </font>
    <font>
      <sz val="8"/>
      <color indexed="8"/>
      <name val="Arial"/>
      <family val="0"/>
    </font>
    <font>
      <b/>
      <sz val="3.5"/>
      <color indexed="8"/>
      <name val="Arial"/>
      <family val="0"/>
    </font>
    <font>
      <sz val="7.35"/>
      <color indexed="8"/>
      <name val="Arial"/>
      <family val="0"/>
    </font>
    <font>
      <vertAlign val="superscript"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2" applyNumberFormat="0" applyAlignment="0" applyProtection="0"/>
    <xf numFmtId="0" fontId="50" fillId="22" borderId="0" applyNumberFormat="0" applyBorder="0" applyAlignment="0" applyProtection="0"/>
    <xf numFmtId="0" fontId="5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31" borderId="3" applyNumberFormat="0" applyAlignment="0" applyProtection="0"/>
    <xf numFmtId="0" fontId="55" fillId="0" borderId="4" applyNumberFormat="0" applyFill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0" fillId="0" borderId="10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11" fillId="0" borderId="15" xfId="0" applyFont="1" applyBorder="1" applyAlignment="1">
      <alignment horizontal="right"/>
    </xf>
    <xf numFmtId="164" fontId="11" fillId="0" borderId="16" xfId="0" applyNumberFormat="1" applyFont="1" applyFill="1" applyBorder="1" applyAlignment="1">
      <alignment horizontal="left"/>
    </xf>
    <xf numFmtId="0" fontId="7" fillId="0" borderId="17" xfId="0" applyFont="1" applyBorder="1" applyAlignment="1">
      <alignment/>
    </xf>
    <xf numFmtId="167" fontId="7" fillId="0" borderId="10" xfId="0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2" fontId="0" fillId="0" borderId="10" xfId="0" applyNumberForma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Factor</a:t>
            </a:r>
          </a:p>
        </c:rich>
      </c:tx>
      <c:layout>
        <c:manualLayout>
          <c:xMode val="factor"/>
          <c:yMode val="factor"/>
          <c:x val="-0.119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9525"/>
          <c:w val="0.75875"/>
          <c:h val="0.849"/>
        </c:manualLayout>
      </c:layout>
      <c:scatterChart>
        <c:scatterStyle val="smoothMarker"/>
        <c:varyColors val="0"/>
        <c:ser>
          <c:idx val="0"/>
          <c:order val="0"/>
          <c:tx>
            <c:v>Factor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Trend</c:nam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'CH1'!$A$4:$A$24</c:f>
              <c:numCache/>
            </c:numRef>
          </c:xVal>
          <c:yVal>
            <c:numRef>
              <c:f>'CH1'!$B$4:$B$24</c:f>
              <c:numCache/>
            </c:numRef>
          </c:yVal>
          <c:smooth val="1"/>
        </c:ser>
        <c:axId val="18004716"/>
        <c:axId val="27824717"/>
      </c:scatterChart>
      <c:valAx>
        <c:axId val="1800471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E-number/E percentage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24717"/>
        <c:crossesAt val="0"/>
        <c:crossBetween val="midCat"/>
        <c:dispUnits/>
        <c:majorUnit val="5"/>
        <c:minorUnit val="5"/>
      </c:valAx>
      <c:valAx>
        <c:axId val="27824717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04716"/>
        <c:crosses val="autoZero"/>
        <c:crossBetween val="midCat"/>
        <c:dispUnits/>
        <c:majorUnit val="1"/>
        <c:minorUnit val="0.1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4795"/>
          <c:w val="0.153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volume or height</a:t>
            </a:r>
          </a:p>
        </c:rich>
      </c:tx>
      <c:layout>
        <c:manualLayout>
          <c:xMode val="factor"/>
          <c:yMode val="factor"/>
          <c:x val="0.034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9575"/>
          <c:w val="0.8235"/>
          <c:h val="0.86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'CH2'!$B$4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Trend</c:nam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E+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'CH2'!$A$5:$A$24</c:f>
              <c:numCache/>
            </c:numRef>
          </c:xVal>
          <c:yVal>
            <c:numRef>
              <c:f>'CH2'!$B$5:$B$24</c:f>
              <c:numCache/>
            </c:numRef>
          </c:yVal>
          <c:smooth val="1"/>
        </c:ser>
        <c:axId val="49095862"/>
        <c:axId val="39209575"/>
      </c:scatterChart>
      <c:valAx>
        <c:axId val="4909586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E-number/E 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.0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09575"/>
        <c:crossesAt val="0"/>
        <c:crossBetween val="midCat"/>
        <c:dispUnits/>
        <c:majorUnit val="5"/>
        <c:minorUnit val="2.5"/>
      </c:valAx>
      <c:valAx>
        <c:axId val="39209575"/>
        <c:scaling>
          <c:orientation val="minMax"/>
          <c:max val="7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ml</a:t>
                </a:r>
              </a:p>
            </c:rich>
          </c:tx>
          <c:layout>
            <c:manualLayout>
              <c:xMode val="factor"/>
              <c:yMode val="factor"/>
              <c:x val="0.009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FFFF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5862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4785"/>
          <c:w val="0.147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</xdr:row>
      <xdr:rowOff>66675</xdr:rowOff>
    </xdr:from>
    <xdr:to>
      <xdr:col>8</xdr:col>
      <xdr:colOff>695325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1400175" y="628650"/>
        <a:ext cx="42481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66675</xdr:rowOff>
    </xdr:from>
    <xdr:to>
      <xdr:col>8</xdr:col>
      <xdr:colOff>733425</xdr:colOff>
      <xdr:row>47</xdr:row>
      <xdr:rowOff>114300</xdr:rowOff>
    </xdr:to>
    <xdr:graphicFrame>
      <xdr:nvGraphicFramePr>
        <xdr:cNvPr id="1" name="Chart 2"/>
        <xdr:cNvGraphicFramePr/>
      </xdr:nvGraphicFramePr>
      <xdr:xfrm>
        <a:off x="1419225" y="628650"/>
        <a:ext cx="42672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7109375" style="8" customWidth="1"/>
    <col min="2" max="2" width="80.7109375" style="0" customWidth="1"/>
    <col min="3" max="3" width="14.7109375" style="19" customWidth="1"/>
    <col min="4" max="4" width="8.7109375" style="4" customWidth="1"/>
  </cols>
  <sheetData>
    <row r="1" spans="1:2" ht="30" customHeight="1">
      <c r="A1" s="7"/>
      <c r="B1" s="38" t="s">
        <v>4</v>
      </c>
    </row>
    <row r="2" spans="1:2" ht="12.75">
      <c r="A2" s="7"/>
      <c r="B2" s="3"/>
    </row>
    <row r="3" spans="1:2" ht="12.75">
      <c r="A3" s="7"/>
      <c r="B3" s="3" t="s">
        <v>42</v>
      </c>
    </row>
    <row r="4" spans="1:2" ht="12.75">
      <c r="A4" s="7"/>
      <c r="B4" s="3"/>
    </row>
    <row r="5" spans="1:4" s="12" customFormat="1" ht="19.5" customHeight="1">
      <c r="A5" s="13"/>
      <c r="B5" s="36" t="s">
        <v>5</v>
      </c>
      <c r="C5" s="20"/>
      <c r="D5" s="17"/>
    </row>
    <row r="6" spans="1:4" s="12" customFormat="1" ht="19.5" customHeight="1">
      <c r="A6" s="13" t="s">
        <v>0</v>
      </c>
      <c r="B6" s="37" t="s">
        <v>6</v>
      </c>
      <c r="C6" s="20"/>
      <c r="D6" s="17"/>
    </row>
    <row r="7" spans="1:4" s="12" customFormat="1" ht="19.5" customHeight="1">
      <c r="A7" s="13" t="s">
        <v>0</v>
      </c>
      <c r="B7" s="37" t="s">
        <v>7</v>
      </c>
      <c r="C7" s="20"/>
      <c r="D7" s="17"/>
    </row>
    <row r="8" spans="1:4" s="12" customFormat="1" ht="19.5" customHeight="1">
      <c r="A8" s="13" t="s">
        <v>0</v>
      </c>
      <c r="B8" s="37" t="s">
        <v>8</v>
      </c>
      <c r="C8" s="20"/>
      <c r="D8" s="17"/>
    </row>
    <row r="9" spans="1:4" s="12" customFormat="1" ht="19.5" customHeight="1">
      <c r="A9" s="13" t="s">
        <v>0</v>
      </c>
      <c r="B9" s="37" t="s">
        <v>9</v>
      </c>
      <c r="C9" s="20"/>
      <c r="D9" s="17"/>
    </row>
    <row r="10" spans="1:3" ht="12.75">
      <c r="A10" s="7"/>
      <c r="B10" s="3"/>
      <c r="C10" s="32" t="s">
        <v>41</v>
      </c>
    </row>
    <row r="11" spans="1:5" s="12" customFormat="1" ht="22.5" customHeight="1">
      <c r="A11" s="13"/>
      <c r="B11" s="15" t="s">
        <v>10</v>
      </c>
      <c r="C11" s="21" t="s">
        <v>20</v>
      </c>
      <c r="D11" s="18">
        <v>6</v>
      </c>
      <c r="E11" s="22" t="s">
        <v>2</v>
      </c>
    </row>
    <row r="12" spans="1:5" s="12" customFormat="1" ht="22.5" customHeight="1">
      <c r="A12" s="13"/>
      <c r="B12" s="9" t="s">
        <v>11</v>
      </c>
      <c r="C12" s="23" t="s">
        <v>21</v>
      </c>
      <c r="D12" s="18">
        <v>85</v>
      </c>
      <c r="E12" s="24"/>
    </row>
    <row r="13" spans="1:5" ht="12.75">
      <c r="A13" s="7"/>
      <c r="B13" s="3"/>
      <c r="C13" s="25"/>
      <c r="D13" s="26"/>
      <c r="E13" s="27"/>
    </row>
    <row r="14" spans="1:5" s="12" customFormat="1" ht="19.5" customHeight="1">
      <c r="A14" s="13"/>
      <c r="B14" s="14" t="s">
        <v>12</v>
      </c>
      <c r="C14" s="28" t="s">
        <v>1</v>
      </c>
      <c r="D14" s="29">
        <f>IF(AND(D12&gt;0,D12&lt;=100),4.0325*POWER(D12,-0.3)*(20*D11-40),"FEL")</f>
        <v>85.0821949572041</v>
      </c>
      <c r="E14" s="30"/>
    </row>
    <row r="15" spans="1:4" s="12" customFormat="1" ht="19.5" customHeight="1">
      <c r="A15" s="13">
        <v>1</v>
      </c>
      <c r="B15" s="12" t="s">
        <v>14</v>
      </c>
      <c r="C15" s="20"/>
      <c r="D15" s="17"/>
    </row>
    <row r="16" spans="1:4" s="12" customFormat="1" ht="19.5" customHeight="1">
      <c r="A16" s="13">
        <v>2</v>
      </c>
      <c r="B16" s="12" t="s">
        <v>15</v>
      </c>
      <c r="C16" s="20"/>
      <c r="D16" s="17"/>
    </row>
    <row r="17" spans="1:4" s="12" customFormat="1" ht="19.5" customHeight="1">
      <c r="A17" s="13">
        <v>3</v>
      </c>
      <c r="B17" s="12" t="s">
        <v>13</v>
      </c>
      <c r="C17" s="20"/>
      <c r="D17" s="17"/>
    </row>
    <row r="18" spans="1:2" ht="12.75">
      <c r="A18" s="7"/>
      <c r="B18" s="3"/>
    </row>
    <row r="19" spans="1:4" s="12" customFormat="1" ht="15" customHeight="1">
      <c r="A19" s="13" t="s">
        <v>3</v>
      </c>
      <c r="B19" s="12" t="s">
        <v>16</v>
      </c>
      <c r="C19" s="20"/>
      <c r="D19" s="17"/>
    </row>
    <row r="20" spans="1:4" s="12" customFormat="1" ht="15" customHeight="1">
      <c r="A20" s="13" t="s">
        <v>3</v>
      </c>
      <c r="B20" s="12" t="s">
        <v>17</v>
      </c>
      <c r="C20" s="20"/>
      <c r="D20" s="17"/>
    </row>
    <row r="21" spans="1:4" s="12" customFormat="1" ht="15" customHeight="1">
      <c r="A21" s="13" t="s">
        <v>3</v>
      </c>
      <c r="B21" s="12" t="s">
        <v>18</v>
      </c>
      <c r="C21" s="20"/>
      <c r="D21" s="17"/>
    </row>
    <row r="22" spans="1:4" s="12" customFormat="1" ht="15" customHeight="1">
      <c r="A22" s="13" t="s">
        <v>3</v>
      </c>
      <c r="B22" s="12" t="s">
        <v>19</v>
      </c>
      <c r="C22" s="20"/>
      <c r="D22" s="17"/>
    </row>
    <row r="23" spans="1:2" ht="12.75">
      <c r="A23" s="7"/>
      <c r="B23" s="3"/>
    </row>
    <row r="24" spans="1:4" s="12" customFormat="1" ht="15.75" customHeight="1">
      <c r="A24" s="13"/>
      <c r="B24" s="33" t="s">
        <v>39</v>
      </c>
      <c r="C24" s="20"/>
      <c r="D24" s="17"/>
    </row>
    <row r="25" spans="1:4" s="12" customFormat="1" ht="15.75" customHeight="1">
      <c r="A25" s="13"/>
      <c r="B25" s="34" t="s">
        <v>22</v>
      </c>
      <c r="C25" s="20"/>
      <c r="D25" s="17"/>
    </row>
    <row r="26" spans="1:4" s="12" customFormat="1" ht="15.75" customHeight="1">
      <c r="A26" s="13"/>
      <c r="B26" s="34" t="s">
        <v>23</v>
      </c>
      <c r="C26" s="20"/>
      <c r="D26" s="17"/>
    </row>
    <row r="27" spans="1:4" s="12" customFormat="1" ht="15.75" customHeight="1">
      <c r="A27" s="13"/>
      <c r="B27" s="34" t="s">
        <v>24</v>
      </c>
      <c r="C27" s="20"/>
      <c r="D27" s="17"/>
    </row>
    <row r="28" spans="1:4" s="12" customFormat="1" ht="15.75" customHeight="1">
      <c r="A28" s="13"/>
      <c r="B28" s="34" t="s">
        <v>25</v>
      </c>
      <c r="C28" s="20"/>
      <c r="D28" s="17"/>
    </row>
    <row r="29" spans="1:4" s="12" customFormat="1" ht="15.75" customHeight="1">
      <c r="A29" s="13"/>
      <c r="B29" s="34" t="s">
        <v>26</v>
      </c>
      <c r="C29" s="20"/>
      <c r="D29" s="17"/>
    </row>
    <row r="30" spans="1:4" s="12" customFormat="1" ht="15.75" customHeight="1">
      <c r="A30" s="13"/>
      <c r="B30" s="34" t="s">
        <v>27</v>
      </c>
      <c r="C30" s="20"/>
      <c r="D30" s="17"/>
    </row>
    <row r="31" spans="1:4" s="12" customFormat="1" ht="15.75" customHeight="1">
      <c r="A31" s="13"/>
      <c r="B31" s="35" t="s">
        <v>29</v>
      </c>
      <c r="C31" s="20"/>
      <c r="D31" s="17"/>
    </row>
    <row r="32" spans="1:4" s="12" customFormat="1" ht="15.75" customHeight="1">
      <c r="A32" s="13"/>
      <c r="B32" s="35" t="s">
        <v>30</v>
      </c>
      <c r="C32" s="20"/>
      <c r="D32" s="17"/>
    </row>
    <row r="33" spans="1:4" s="12" customFormat="1" ht="15.75" customHeight="1">
      <c r="A33" s="13"/>
      <c r="B33" s="35" t="s">
        <v>38</v>
      </c>
      <c r="C33" s="20"/>
      <c r="D33" s="17"/>
    </row>
    <row r="34" spans="1:4" s="12" customFormat="1" ht="15.75" customHeight="1">
      <c r="A34" s="13"/>
      <c r="B34" s="35" t="s">
        <v>28</v>
      </c>
      <c r="C34" s="32" t="s">
        <v>31</v>
      </c>
      <c r="D34" s="17"/>
    </row>
    <row r="35" spans="1:4" s="12" customFormat="1" ht="15.75" customHeight="1">
      <c r="A35" s="13"/>
      <c r="B35" s="34" t="s">
        <v>32</v>
      </c>
      <c r="C35" s="31">
        <f>IF(AND(D12&gt;0,D12&lt;=100),4.0325*POWER(D12,-0.3),"FEL")</f>
        <v>1.0635274369650511</v>
      </c>
      <c r="D35" s="17"/>
    </row>
    <row r="36" spans="1:4" s="12" customFormat="1" ht="15.75" customHeight="1">
      <c r="A36" s="13"/>
      <c r="B36" s="34" t="s">
        <v>33</v>
      </c>
      <c r="C36" s="20"/>
      <c r="D36" s="17"/>
    </row>
    <row r="37" spans="1:4" s="12" customFormat="1" ht="15.75" customHeight="1">
      <c r="A37" s="13"/>
      <c r="B37" s="34" t="s">
        <v>34</v>
      </c>
      <c r="C37" s="20"/>
      <c r="D37" s="17"/>
    </row>
    <row r="38" spans="1:4" s="12" customFormat="1" ht="15.75" customHeight="1">
      <c r="A38" s="13"/>
      <c r="B38" s="34" t="s">
        <v>40</v>
      </c>
      <c r="C38" s="20"/>
      <c r="D38" s="17"/>
    </row>
    <row r="39" spans="1:4" s="12" customFormat="1" ht="15.75" customHeight="1">
      <c r="A39" s="13"/>
      <c r="B39" s="34" t="s">
        <v>35</v>
      </c>
      <c r="C39" s="20"/>
      <c r="D39" s="17"/>
    </row>
  </sheetData>
  <sheetProtection/>
  <dataValidations count="1">
    <dataValidation allowBlank="1" showInputMessage="1" showErrorMessage="1" promptTitle="Utdataområde!" prompt="Indata här leder till ett bräkningshaveri." sqref="D14 C35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9.140625" style="4" customWidth="1"/>
    <col min="2" max="2" width="10.28125" style="4" bestFit="1" customWidth="1"/>
    <col min="9" max="9" width="11.7109375" style="0" customWidth="1"/>
  </cols>
  <sheetData>
    <row r="1" spans="1:4" ht="18.75">
      <c r="A1" s="39" t="s">
        <v>46</v>
      </c>
      <c r="B1" s="1"/>
      <c r="C1" s="2"/>
      <c r="D1" s="2"/>
    </row>
    <row r="3" spans="1:2" ht="12.75">
      <c r="A3" s="5" t="s">
        <v>36</v>
      </c>
      <c r="B3" s="5" t="s">
        <v>37</v>
      </c>
    </row>
    <row r="4" spans="1:2" ht="12.75">
      <c r="A4" s="6"/>
      <c r="B4" s="16"/>
    </row>
    <row r="5" spans="1:2" ht="12.75">
      <c r="A5" s="6">
        <v>5</v>
      </c>
      <c r="B5" s="16">
        <v>2.4881</v>
      </c>
    </row>
    <row r="6" spans="1:2" ht="12.75">
      <c r="A6" s="6">
        <v>10</v>
      </c>
      <c r="B6" s="16">
        <v>2.021</v>
      </c>
    </row>
    <row r="7" spans="1:2" ht="12.75">
      <c r="A7" s="6">
        <v>15</v>
      </c>
      <c r="B7" s="16">
        <v>1.7895</v>
      </c>
    </row>
    <row r="8" spans="1:2" ht="12.75">
      <c r="A8" s="6">
        <v>20</v>
      </c>
      <c r="B8" s="16">
        <v>1.6416</v>
      </c>
    </row>
    <row r="9" spans="1:2" ht="12.75">
      <c r="A9" s="6">
        <v>25</v>
      </c>
      <c r="B9" s="16">
        <v>1.5353</v>
      </c>
    </row>
    <row r="10" spans="1:2" ht="12.75">
      <c r="A10" s="6">
        <v>30</v>
      </c>
      <c r="B10" s="16">
        <v>1.4535</v>
      </c>
    </row>
    <row r="11" spans="1:2" ht="12.75">
      <c r="A11" s="6">
        <v>35</v>
      </c>
      <c r="B11" s="16">
        <v>1.3879</v>
      </c>
    </row>
    <row r="12" spans="1:2" ht="12.75">
      <c r="A12" s="6">
        <v>40</v>
      </c>
      <c r="B12" s="16">
        <v>1.3334</v>
      </c>
    </row>
    <row r="13" spans="1:2" ht="12.75">
      <c r="A13" s="6">
        <v>45</v>
      </c>
      <c r="B13" s="16">
        <v>1.2871</v>
      </c>
    </row>
    <row r="14" spans="1:2" ht="12.75">
      <c r="A14" s="6">
        <v>50</v>
      </c>
      <c r="B14" s="16">
        <v>1.247</v>
      </c>
    </row>
    <row r="15" spans="1:2" ht="12.75">
      <c r="A15" s="6">
        <v>55</v>
      </c>
      <c r="B15" s="16">
        <v>1.2119</v>
      </c>
    </row>
    <row r="16" spans="1:2" ht="12.75">
      <c r="A16" s="6">
        <v>60</v>
      </c>
      <c r="B16" s="16">
        <v>1.1806</v>
      </c>
    </row>
    <row r="17" spans="1:2" ht="12.75">
      <c r="A17" s="6">
        <v>65</v>
      </c>
      <c r="B17" s="16">
        <v>1.1526</v>
      </c>
    </row>
    <row r="18" spans="1:2" ht="12.75">
      <c r="A18" s="6">
        <v>70</v>
      </c>
      <c r="B18" s="16">
        <v>1.1273</v>
      </c>
    </row>
    <row r="19" spans="1:2" ht="12.75">
      <c r="A19" s="6">
        <v>75</v>
      </c>
      <c r="B19" s="16">
        <v>1.1042</v>
      </c>
    </row>
    <row r="20" spans="1:2" ht="12.75">
      <c r="A20" s="6">
        <v>80</v>
      </c>
      <c r="B20" s="16">
        <v>1.083</v>
      </c>
    </row>
    <row r="21" spans="1:2" ht="12.75">
      <c r="A21" s="6">
        <v>85</v>
      </c>
      <c r="B21" s="16">
        <v>1.0635</v>
      </c>
    </row>
    <row r="22" spans="1:2" ht="12.75">
      <c r="A22" s="6">
        <v>90</v>
      </c>
      <c r="B22" s="16">
        <v>1.0454</v>
      </c>
    </row>
    <row r="23" spans="1:2" ht="12.75">
      <c r="A23" s="6">
        <v>95</v>
      </c>
      <c r="B23" s="16">
        <v>1.0286</v>
      </c>
    </row>
    <row r="24" spans="1:2" ht="12.75">
      <c r="A24" s="6">
        <v>100</v>
      </c>
      <c r="B24" s="16">
        <v>1.0129</v>
      </c>
    </row>
    <row r="26" spans="1:2" ht="12.75">
      <c r="A26" s="10" t="s">
        <v>36</v>
      </c>
      <c r="B26" s="10" t="s">
        <v>45</v>
      </c>
    </row>
    <row r="27" spans="1:2" ht="12.75">
      <c r="A27" s="11">
        <v>85</v>
      </c>
      <c r="B27" s="42">
        <f>4.0325*POWER(A27,-0.3)</f>
        <v>1.0635274369650511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9.140625" style="4" customWidth="1"/>
    <col min="2" max="2" width="10.28125" style="4" bestFit="1" customWidth="1"/>
    <col min="9" max="9" width="11.7109375" style="0" customWidth="1"/>
  </cols>
  <sheetData>
    <row r="1" spans="1:4" ht="18.75">
      <c r="A1" s="39" t="s">
        <v>47</v>
      </c>
      <c r="B1" s="1"/>
      <c r="C1" s="2"/>
      <c r="D1" s="2"/>
    </row>
    <row r="3" spans="1:2" ht="12.75">
      <c r="A3" s="5" t="s">
        <v>36</v>
      </c>
      <c r="B3" s="5" t="s">
        <v>43</v>
      </c>
    </row>
    <row r="4" spans="1:2" ht="12.75">
      <c r="A4" s="6"/>
      <c r="B4" s="40"/>
    </row>
    <row r="5" spans="1:2" ht="12.75">
      <c r="A5" s="6">
        <v>5</v>
      </c>
      <c r="B5" s="40">
        <v>2.1</v>
      </c>
    </row>
    <row r="6" spans="1:2" ht="12.75">
      <c r="A6" s="6">
        <v>10</v>
      </c>
      <c r="B6" s="40">
        <v>2.25</v>
      </c>
    </row>
    <row r="7" spans="1:2" ht="12.75">
      <c r="A7" s="6">
        <v>15</v>
      </c>
      <c r="B7" s="40">
        <v>2.42</v>
      </c>
    </row>
    <row r="8" spans="1:2" ht="12.75">
      <c r="A8" s="6">
        <v>20</v>
      </c>
      <c r="B8" s="40">
        <v>2.61</v>
      </c>
    </row>
    <row r="9" spans="1:2" ht="12.75">
      <c r="A9" s="6">
        <v>25</v>
      </c>
      <c r="B9" s="40">
        <v>2.81</v>
      </c>
    </row>
    <row r="10" spans="1:2" ht="12.75">
      <c r="A10" s="6">
        <v>30</v>
      </c>
      <c r="B10" s="40">
        <v>3.03</v>
      </c>
    </row>
    <row r="11" spans="1:2" ht="12.75">
      <c r="A11" s="6">
        <v>35</v>
      </c>
      <c r="B11" s="40">
        <v>3.26</v>
      </c>
    </row>
    <row r="12" spans="1:2" ht="12.75">
      <c r="A12" s="6">
        <v>40</v>
      </c>
      <c r="B12" s="40">
        <v>3.5</v>
      </c>
    </row>
    <row r="13" spans="1:2" ht="12.75">
      <c r="A13" s="6">
        <v>45</v>
      </c>
      <c r="B13" s="40">
        <v>3.75</v>
      </c>
    </row>
    <row r="14" spans="1:2" ht="12.75">
      <c r="A14" s="6">
        <v>50</v>
      </c>
      <c r="B14" s="40">
        <v>4.01</v>
      </c>
    </row>
    <row r="15" spans="1:2" ht="12.75">
      <c r="A15" s="6">
        <v>55</v>
      </c>
      <c r="B15" s="40">
        <v>4.27</v>
      </c>
    </row>
    <row r="16" spans="1:2" ht="12.75">
      <c r="A16" s="6">
        <v>60</v>
      </c>
      <c r="B16" s="40">
        <v>4.54</v>
      </c>
    </row>
    <row r="17" spans="1:2" ht="12.75">
      <c r="A17" s="6">
        <v>65</v>
      </c>
      <c r="B17" s="40">
        <v>4.82</v>
      </c>
    </row>
    <row r="18" spans="1:2" ht="12.75">
      <c r="A18" s="6">
        <v>70</v>
      </c>
      <c r="B18" s="40">
        <v>5.11</v>
      </c>
    </row>
    <row r="19" spans="1:2" ht="12.75">
      <c r="A19" s="6">
        <v>75</v>
      </c>
      <c r="B19" s="40">
        <v>5.4</v>
      </c>
    </row>
    <row r="20" spans="1:2" ht="12.75">
      <c r="A20" s="6">
        <v>80</v>
      </c>
      <c r="B20" s="40">
        <v>5.7</v>
      </c>
    </row>
    <row r="21" spans="1:2" ht="12.75">
      <c r="A21" s="6">
        <v>85</v>
      </c>
      <c r="B21" s="40">
        <v>6</v>
      </c>
    </row>
    <row r="22" spans="1:2" ht="12.75">
      <c r="A22" s="6">
        <v>90</v>
      </c>
      <c r="B22" s="40">
        <v>6.31</v>
      </c>
    </row>
    <row r="23" spans="1:2" ht="12.75">
      <c r="A23" s="6">
        <v>95</v>
      </c>
      <c r="B23" s="40">
        <v>6.62</v>
      </c>
    </row>
    <row r="24" spans="1:2" ht="12.75">
      <c r="A24" s="6">
        <v>100</v>
      </c>
      <c r="B24" s="40">
        <v>6.94</v>
      </c>
    </row>
    <row r="26" spans="1:2" ht="12.75">
      <c r="A26" s="10" t="s">
        <v>36</v>
      </c>
      <c r="B26" s="10" t="s">
        <v>44</v>
      </c>
    </row>
    <row r="27" spans="1:2" ht="12.75">
      <c r="A27" s="11">
        <v>85</v>
      </c>
      <c r="B27" s="41">
        <f>-0.0000009786*POWER(A27,3)+0.0003221*POWER(A27,2)+0.02745*A27+1.945</f>
        <v>6.004439775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NT4 CAD-System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Lindqvist</dc:creator>
  <cp:keywords/>
  <dc:description/>
  <cp:lastModifiedBy>bi-lqvist@live.se</cp:lastModifiedBy>
  <cp:lastPrinted>2022-04-26T17:37:50Z</cp:lastPrinted>
  <dcterms:created xsi:type="dcterms:W3CDTF">2018-10-07T23:12:18Z</dcterms:created>
  <dcterms:modified xsi:type="dcterms:W3CDTF">2022-04-26T17:42:10Z</dcterms:modified>
  <cp:category/>
  <cp:version/>
  <cp:contentType/>
  <cp:contentStatus/>
</cp:coreProperties>
</file>